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D40923A2-1BB6-408C-8343-75C58E160B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AR7" i="1"/>
  <c r="M7" i="1"/>
  <c r="C7" i="1" s="1"/>
  <c r="Z7" i="1"/>
  <c r="AF7" i="1"/>
  <c r="AL7" i="1"/>
  <c r="AX7" i="1"/>
  <c r="BD7" i="1"/>
  <c r="K7" i="1"/>
  <c r="B7" i="1" s="1"/>
  <c r="AZ7" i="1" s="1"/>
  <c r="AN7" i="1" l="1"/>
  <c r="AT7" i="1"/>
  <c r="AH7" i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<sst xmlns="http://schemas.openxmlformats.org/spreadsheetml/2006/main" count="59" uniqueCount="20">
  <si>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</si>
  <si>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</si>
  <si>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</si>
  <si>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</si>
  <si>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</si>
  <si>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</si>
  <si>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</si>
  <si>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</si>
  <si>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</si>
  <si>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</si>
  <si>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</si>
  <si>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</si>
  <si>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</si>
  <si>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</si>
  <si>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</si>
  <si>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</si>
  <si>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ноября 2025 года </t>
  </si>
  <si>
    <t>Утвержденный бюджет на 2025 год по состоянию на 01.11.2025</t>
  </si>
  <si>
    <t>Факт за 10.2025</t>
  </si>
  <si>
    <t>Факт за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</si>
</sst>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 x14ac:dyDescent="0.25">
      <c r="A3" s="25" t="s">
        <v>14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 x14ac:dyDescent="0.25">
      <c r="A4" s="26"/>
      <c r="B4" s="24" t="s">
        <v>17</v>
      </c>
      <c r="C4" s="24" t="s">
        <v>18</v>
      </c>
      <c r="D4" s="24" t="s">
        <v>0</v>
      </c>
      <c r="E4" s="24" t="s">
        <v>3</v>
      </c>
      <c r="F4" s="33" t="s">
        <v>19</v>
      </c>
      <c r="G4" s="24" t="s">
        <v>13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13</v>
      </c>
      <c r="Q4" s="24"/>
      <c r="R4" s="24"/>
      <c r="S4" s="24"/>
      <c r="T4" s="24"/>
      <c r="U4" s="24" t="s">
        <v>4</v>
      </c>
      <c r="V4" s="24" t="s">
        <v>8</v>
      </c>
      <c r="W4" s="24" t="s">
        <v>18</v>
      </c>
      <c r="X4" s="24" t="s">
        <v>3</v>
      </c>
      <c r="Y4" s="24" t="s">
        <v>19</v>
      </c>
      <c r="Z4" s="24" t="s">
        <v>13</v>
      </c>
      <c r="AA4" s="24" t="s">
        <v>4</v>
      </c>
      <c r="AB4" s="24" t="s">
        <v>8</v>
      </c>
      <c r="AC4" s="24" t="s">
        <v>18</v>
      </c>
      <c r="AD4" s="24" t="s">
        <v>3</v>
      </c>
      <c r="AE4" s="24" t="s">
        <v>19</v>
      </c>
      <c r="AF4" s="24" t="s">
        <v>13</v>
      </c>
      <c r="AG4" s="24" t="s">
        <v>4</v>
      </c>
      <c r="AH4" s="24" t="s">
        <v>8</v>
      </c>
      <c r="AI4" s="24" t="s">
        <v>18</v>
      </c>
      <c r="AJ4" s="24" t="s">
        <v>3</v>
      </c>
      <c r="AK4" s="24" t="s">
        <v>19</v>
      </c>
      <c r="AL4" s="24" t="s">
        <v>13</v>
      </c>
      <c r="AM4" s="24" t="s">
        <v>4</v>
      </c>
      <c r="AN4" s="24" t="s">
        <v>8</v>
      </c>
      <c r="AO4" s="24" t="s">
        <v>18</v>
      </c>
      <c r="AP4" s="24" t="s">
        <v>3</v>
      </c>
      <c r="AQ4" s="24" t="s">
        <v>19</v>
      </c>
      <c r="AR4" s="24" t="s">
        <v>13</v>
      </c>
      <c r="AS4" s="24" t="s">
        <v>4</v>
      </c>
      <c r="AT4" s="24" t="s">
        <v>8</v>
      </c>
      <c r="AU4" s="24" t="s">
        <v>18</v>
      </c>
      <c r="AV4" s="24" t="s">
        <v>3</v>
      </c>
      <c r="AW4" s="24" t="s">
        <v>19</v>
      </c>
      <c r="AX4" s="24" t="s">
        <v>13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13</v>
      </c>
    </row>
    <row r="5" spans="1:56" ht="64.5" customHeight="1" x14ac:dyDescent="0.25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21893.3</v>
      </c>
      <c r="C7" s="13">
        <f>M7+BA7</f>
        <v>17520.8</v>
      </c>
      <c r="D7" s="1"/>
      <c r="E7" s="11">
        <v>80</v>
      </c>
      <c r="F7" s="14">
        <f>O7+BC7</f>
        <v>16438.699999999997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20394.5</v>
      </c>
      <c r="L7" s="12">
        <f>K7/B7*100</f>
        <v>93.154069966610791</v>
      </c>
      <c r="M7" s="18">
        <f>W7+AC7+AI7+AO7+AU7</f>
        <v>16311</v>
      </c>
      <c r="N7" s="18">
        <v>80</v>
      </c>
      <c r="O7" s="18">
        <f>Y7+AE7+AK7+AQ7+AW7</f>
        <v>15342.699999999999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39.355218318664349</v>
      </c>
      <c r="W7" s="8">
        <v>6546.8</v>
      </c>
      <c r="X7" s="11">
        <v>81.599999999999994</v>
      </c>
      <c r="Y7" s="6">
        <v>6990.5</v>
      </c>
      <c r="Z7" s="12">
        <f>W7/Y7*100</f>
        <v>93.652814534010446</v>
      </c>
      <c r="AA7" s="20">
        <v>3335.8</v>
      </c>
      <c r="AB7" s="12">
        <f>AA7/K7*100</f>
        <v>16.356370590110082</v>
      </c>
      <c r="AC7" s="18">
        <v>2897</v>
      </c>
      <c r="AD7" s="18">
        <v>86.8</v>
      </c>
      <c r="AE7" s="18">
        <v>2872.5</v>
      </c>
      <c r="AF7" s="12">
        <f>AC7/AE7*100</f>
        <v>100.85291557876414</v>
      </c>
      <c r="AG7" s="11">
        <v>2145</v>
      </c>
      <c r="AH7" s="12">
        <f>AG7/K7*100</f>
        <v>10.517541494030255</v>
      </c>
      <c r="AI7" s="13">
        <v>1216.7</v>
      </c>
      <c r="AJ7" s="12">
        <v>56.7</v>
      </c>
      <c r="AK7" s="14">
        <v>1122.3</v>
      </c>
      <c r="AL7" s="11">
        <f>AI7/AK7*100</f>
        <v>108.41129822685558</v>
      </c>
      <c r="AM7" s="11">
        <v>3135.4</v>
      </c>
      <c r="AN7" s="12">
        <f>AM7/K7*100+0.01</f>
        <v>15.383752727451029</v>
      </c>
      <c r="AO7" s="13">
        <v>3135.4</v>
      </c>
      <c r="AP7" s="15">
        <v>100</v>
      </c>
      <c r="AQ7" s="14">
        <v>1721</v>
      </c>
      <c r="AR7" s="11">
        <f>AO7/AQ7*100</f>
        <v>182.184776292853</v>
      </c>
      <c r="AS7" s="11">
        <v>3752</v>
      </c>
      <c r="AT7" s="12">
        <f>AS7/K7*100</f>
        <v>18.397116869744291</v>
      </c>
      <c r="AU7" s="13">
        <v>2515.1</v>
      </c>
      <c r="AV7" s="12">
        <v>67</v>
      </c>
      <c r="AW7" s="14">
        <v>2636.4</v>
      </c>
      <c r="AX7" s="12">
        <f>AU7/AW7*100</f>
        <v>95.399028978910621</v>
      </c>
      <c r="AY7" s="21">
        <v>1498.8</v>
      </c>
      <c r="AZ7" s="12">
        <f>AY7/B7*100</f>
        <v>6.8459300333892106</v>
      </c>
      <c r="BA7" s="18">
        <v>1209.8</v>
      </c>
      <c r="BB7" s="18">
        <v>80.7</v>
      </c>
      <c r="BC7" s="19">
        <v>1096</v>
      </c>
      <c r="BD7" s="19">
        <f>BA7/BC7*100</f>
        <v>110.38321167883211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2025-11-10T04:14:36Z</dcterms:modified>
</cp:coreProperties>
</file>